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<sst xmlns="http://schemas.openxmlformats.org/spreadsheetml/2006/main" count="67" uniqueCount="59">
  <si>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</si>
  <si>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</si>
  <si>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</si>
  <si>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</si>
  <si>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</si>
  <si>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</si>
  <si>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</si>
  <si>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</si>
  <si>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</si>
  <si>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</si>
  <si>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</si>
  <si>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</si>
  <si>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</si>
  <si>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</si>
  <si>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</si>
  <si>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</si>
  <si>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</si>
  <si>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</si>
  <si>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</si>
  <si>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</si>
  <si>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</si>
  <si>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</si>
  <si>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</si>
  <si>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</si>
  <si>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</si>
  <si>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</si>
  <si>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</si>
  <si>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</si>
  <si>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</si>
  <si>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</si>
  <si>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</si>
  <si>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</si>
  <si>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</si>
  <si>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</si>
  <si>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</si>
  <si>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</si>
  <si>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</si>
  <si>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</si>
  <si>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</si>
  <si>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</si>
  <si>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</si>
  <si>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</si>
  <si>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</si>
  <si>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</si>
  <si>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</si>
  <si>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</si>
  <si>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</si>
  <si>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</si>
  <si>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</si>
  <si>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</si>
  <si>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</si>
  <si>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</si>
  <si>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Ιανουάριος  2022</t>
  </si>
  <si>
    <t xml:space="preserve">            Ετήσια μεταβολή και μηνιαία μεταβολή: Φεβρουάριος 2021-2022</t>
  </si>
  <si>
    <t xml:space="preserve">            και Ιαν.-Φεβρ.2022</t>
  </si>
  <si>
    <t>Μεταβολή Ιαν.-Φεβρ.2022</t>
  </si>
  <si>
    <t>Φεβρουάριος 2021</t>
  </si>
  <si>
    <t>Φεβρουάριος  2022</t>
  </si>
  <si>
    <t>Μεταβολή Φεβρουάριος
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</si>
</sst>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Φεβρουάριο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218</c:v>
                </c:pt>
                <c:pt idx="1">
                  <c:v>44</c:v>
                </c:pt>
                <c:pt idx="2">
                  <c:v>2081</c:v>
                </c:pt>
                <c:pt idx="3">
                  <c:v>16</c:v>
                </c:pt>
                <c:pt idx="4">
                  <c:v>99</c:v>
                </c:pt>
                <c:pt idx="5">
                  <c:v>2302</c:v>
                </c:pt>
                <c:pt idx="6">
                  <c:v>6129</c:v>
                </c:pt>
                <c:pt idx="7">
                  <c:v>1466</c:v>
                </c:pt>
                <c:pt idx="8">
                  <c:v>7527</c:v>
                </c:pt>
                <c:pt idx="9">
                  <c:v>740</c:v>
                </c:pt>
                <c:pt idx="10">
                  <c:v>1658</c:v>
                </c:pt>
                <c:pt idx="11">
                  <c:v>307</c:v>
                </c:pt>
                <c:pt idx="12">
                  <c:v>1492</c:v>
                </c:pt>
                <c:pt idx="13">
                  <c:v>634</c:v>
                </c:pt>
                <c:pt idx="14">
                  <c:v>5663</c:v>
                </c:pt>
                <c:pt idx="15">
                  <c:v>2413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78</c:v>
                </c:pt>
                <c:pt idx="1">
                  <c:v>19</c:v>
                </c:pt>
                <c:pt idx="2">
                  <c:v>876</c:v>
                </c:pt>
                <c:pt idx="3">
                  <c:v>8</c:v>
                </c:pt>
                <c:pt idx="4">
                  <c:v>41</c:v>
                </c:pt>
                <c:pt idx="5">
                  <c:v>1069</c:v>
                </c:pt>
                <c:pt idx="6">
                  <c:v>2430</c:v>
                </c:pt>
                <c:pt idx="7">
                  <c:v>586</c:v>
                </c:pt>
                <c:pt idx="8">
                  <c:v>4460</c:v>
                </c:pt>
                <c:pt idx="9">
                  <c:v>328</c:v>
                </c:pt>
                <c:pt idx="10">
                  <c:v>780</c:v>
                </c:pt>
                <c:pt idx="11">
                  <c:v>147</c:v>
                </c:pt>
                <c:pt idx="12">
                  <c:v>830</c:v>
                </c:pt>
                <c:pt idx="13">
                  <c:v>259</c:v>
                </c:pt>
                <c:pt idx="14">
                  <c:v>2558</c:v>
                </c:pt>
                <c:pt idx="15">
                  <c:v>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41120"/>
        <c:axId val="161142656"/>
      </c:barChart>
      <c:catAx>
        <c:axId val="1611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6114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6114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Φεβρουάριος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-140</c:v>
                </c:pt>
                <c:pt idx="1">
                  <c:v>-25</c:v>
                </c:pt>
                <c:pt idx="2">
                  <c:v>-1205</c:v>
                </c:pt>
                <c:pt idx="3">
                  <c:v>-8</c:v>
                </c:pt>
                <c:pt idx="4">
                  <c:v>-58</c:v>
                </c:pt>
                <c:pt idx="5">
                  <c:v>-1233</c:v>
                </c:pt>
                <c:pt idx="6">
                  <c:v>-3699</c:v>
                </c:pt>
                <c:pt idx="7">
                  <c:v>-880</c:v>
                </c:pt>
                <c:pt idx="8">
                  <c:v>-3067</c:v>
                </c:pt>
                <c:pt idx="9">
                  <c:v>-412</c:v>
                </c:pt>
                <c:pt idx="10">
                  <c:v>-878</c:v>
                </c:pt>
                <c:pt idx="11">
                  <c:v>-160</c:v>
                </c:pt>
                <c:pt idx="12">
                  <c:v>-662</c:v>
                </c:pt>
                <c:pt idx="13">
                  <c:v>-375</c:v>
                </c:pt>
                <c:pt idx="14">
                  <c:v>-3105</c:v>
                </c:pt>
                <c:pt idx="15">
                  <c:v>-1518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41504"/>
        <c:axId val="216814336"/>
      </c:barChart>
      <c:catAx>
        <c:axId val="216341504"/>
        <c:scaling>
          <c:orientation val="minMax"/>
        </c:scaling>
        <c:delete val="1"/>
        <c:axPos val="l"/>
        <c:majorTickMark val="out"/>
        <c:minorTickMark val="none"/>
        <c:tickLblPos val="nextTo"/>
        <c:crossAx val="216814336"/>
        <c:crosses val="autoZero"/>
        <c:auto val="1"/>
        <c:lblAlgn val="ctr"/>
        <c:lblOffset val="100"/>
        <c:noMultiLvlLbl val="0"/>
      </c:catAx>
      <c:valAx>
        <c:axId val="2168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163415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V10" sqref="V10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53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54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8" t="s">
        <v>52</v>
      </c>
      <c r="F5" s="78"/>
      <c r="G5" s="81" t="s">
        <v>55</v>
      </c>
      <c r="H5" s="78"/>
      <c r="I5" s="78" t="s">
        <v>56</v>
      </c>
      <c r="J5" s="78"/>
      <c r="K5" s="78" t="s">
        <v>57</v>
      </c>
      <c r="L5" s="78"/>
      <c r="M5" s="78" t="s">
        <v>58</v>
      </c>
      <c r="N5" s="79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6"/>
      <c r="R6" s="7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79</v>
      </c>
      <c r="F8" s="46">
        <f>E8/E24</f>
        <v>5.119896305897602E-3</v>
      </c>
      <c r="G8" s="47">
        <f t="shared" ref="G8:G23" si="0">K8-E8</f>
        <v>-1</v>
      </c>
      <c r="H8" s="73">
        <f t="shared" ref="H8:H23" si="1">G8/E8</f>
        <v>-1.2658227848101266E-2</v>
      </c>
      <c r="I8" s="37">
        <v>218</v>
      </c>
      <c r="J8" s="74">
        <f>I8/I24</f>
        <v>6.6485711671597182E-3</v>
      </c>
      <c r="K8" s="37">
        <v>78</v>
      </c>
      <c r="L8" s="46">
        <f>K8/K24</f>
        <v>5.0768029159073162E-3</v>
      </c>
      <c r="M8" s="48">
        <f t="shared" ref="M8:M23" si="2">K8-I8</f>
        <v>-140</v>
      </c>
      <c r="N8" s="35">
        <f t="shared" ref="N8:N23" si="3">M8/I8</f>
        <v>-0.64220183486238536</v>
      </c>
      <c r="O8" s="26"/>
      <c r="P8" s="65"/>
      <c r="Q8" s="37">
        <f t="shared" ref="Q8:Q23" si="4">I8</f>
        <v>218</v>
      </c>
      <c r="R8" s="37">
        <f>K8</f>
        <v>78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21</v>
      </c>
      <c r="F9" s="46">
        <f>E9/E24</f>
        <v>1.3609850939727804E-3</v>
      </c>
      <c r="G9" s="47">
        <f t="shared" si="0"/>
        <v>-2</v>
      </c>
      <c r="H9" s="73">
        <f t="shared" si="1"/>
        <v>-9.5238095238095233E-2</v>
      </c>
      <c r="I9" s="37">
        <v>44</v>
      </c>
      <c r="J9" s="74">
        <f>I9/I24</f>
        <v>1.3419134465826954E-3</v>
      </c>
      <c r="K9" s="37">
        <v>19</v>
      </c>
      <c r="L9" s="46">
        <f>K9/K24</f>
        <v>1.2366571205415257E-3</v>
      </c>
      <c r="M9" s="48">
        <f t="shared" si="2"/>
        <v>-25</v>
      </c>
      <c r="N9" s="35">
        <f t="shared" si="3"/>
        <v>-0.56818181818181823</v>
      </c>
      <c r="O9" s="26"/>
      <c r="P9" s="1"/>
      <c r="Q9" s="37">
        <f t="shared" si="4"/>
        <v>44</v>
      </c>
      <c r="R9" s="37">
        <f t="shared" ref="R9:R23" si="5">K9</f>
        <v>19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868</v>
      </c>
      <c r="F10" s="46">
        <f>E10/E24</f>
        <v>5.6254050550874922E-2</v>
      </c>
      <c r="G10" s="47">
        <f t="shared" si="0"/>
        <v>8</v>
      </c>
      <c r="H10" s="73">
        <f t="shared" si="1"/>
        <v>9.2165898617511521E-3</v>
      </c>
      <c r="I10" s="37">
        <v>2081</v>
      </c>
      <c r="J10" s="74">
        <f>I10/I24</f>
        <v>6.3466406416786122E-2</v>
      </c>
      <c r="K10" s="37">
        <v>876</v>
      </c>
      <c r="L10" s="46">
        <f>K10/K24</f>
        <v>5.701640197865139E-2</v>
      </c>
      <c r="M10" s="48">
        <f t="shared" si="2"/>
        <v>-1205</v>
      </c>
      <c r="N10" s="35">
        <f t="shared" si="3"/>
        <v>-0.57904853435848147</v>
      </c>
      <c r="O10" s="26"/>
      <c r="P10" s="66"/>
      <c r="Q10" s="37">
        <f t="shared" si="4"/>
        <v>2081</v>
      </c>
      <c r="R10" s="37">
        <f t="shared" si="5"/>
        <v>876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9</v>
      </c>
      <c r="F11" s="46">
        <f>E11/E24</f>
        <v>5.8327932598833444E-4</v>
      </c>
      <c r="G11" s="47">
        <f t="shared" si="0"/>
        <v>-1</v>
      </c>
      <c r="H11" s="73">
        <f t="shared" si="1"/>
        <v>-0.1111111111111111</v>
      </c>
      <c r="I11" s="37">
        <v>16</v>
      </c>
      <c r="J11" s="74">
        <f>I11/I24</f>
        <v>4.8796852603007104E-4</v>
      </c>
      <c r="K11" s="37">
        <v>8</v>
      </c>
      <c r="L11" s="46">
        <f>K11/K24</f>
        <v>5.2069773496485295E-4</v>
      </c>
      <c r="M11" s="48">
        <f t="shared" si="2"/>
        <v>-8</v>
      </c>
      <c r="N11" s="35">
        <f t="shared" si="3"/>
        <v>-0.5</v>
      </c>
      <c r="O11" s="26"/>
      <c r="P11" s="5"/>
      <c r="Q11" s="37">
        <f t="shared" si="4"/>
        <v>16</v>
      </c>
      <c r="R11" s="37">
        <f t="shared" si="5"/>
        <v>8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36</v>
      </c>
      <c r="F12" s="46">
        <f>E12/E24</f>
        <v>2.3331173039533378E-3</v>
      </c>
      <c r="G12" s="47">
        <f t="shared" si="0"/>
        <v>5</v>
      </c>
      <c r="H12" s="73">
        <f t="shared" si="1"/>
        <v>0.1388888888888889</v>
      </c>
      <c r="I12" s="37">
        <v>99</v>
      </c>
      <c r="J12" s="74">
        <f>I12/I24</f>
        <v>3.0193052548110645E-3</v>
      </c>
      <c r="K12" s="37">
        <v>41</v>
      </c>
      <c r="L12" s="46">
        <f>K12/K24</f>
        <v>2.668575891694871E-3</v>
      </c>
      <c r="M12" s="48">
        <f t="shared" si="2"/>
        <v>-58</v>
      </c>
      <c r="N12" s="35">
        <f t="shared" si="3"/>
        <v>-0.58585858585858586</v>
      </c>
      <c r="O12" s="26"/>
      <c r="P12" s="5"/>
      <c r="Q12" s="37">
        <f t="shared" si="4"/>
        <v>99</v>
      </c>
      <c r="R12" s="37">
        <f t="shared" si="5"/>
        <v>41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1071</v>
      </c>
      <c r="F13" s="46">
        <f>E13/E24</f>
        <v>6.9410239792611794E-2</v>
      </c>
      <c r="G13" s="47">
        <f t="shared" si="0"/>
        <v>-2</v>
      </c>
      <c r="H13" s="73">
        <f t="shared" si="1"/>
        <v>-1.8674136321195146E-3</v>
      </c>
      <c r="I13" s="37">
        <v>2302</v>
      </c>
      <c r="J13" s="74">
        <f>I13/I24</f>
        <v>7.0206471682576474E-2</v>
      </c>
      <c r="K13" s="37">
        <v>1069</v>
      </c>
      <c r="L13" s="46">
        <f>K13/K24</f>
        <v>6.9578234834678468E-2</v>
      </c>
      <c r="M13" s="48">
        <f t="shared" si="2"/>
        <v>-1233</v>
      </c>
      <c r="N13" s="35">
        <f t="shared" si="3"/>
        <v>-0.53562119895742832</v>
      </c>
      <c r="O13" s="26"/>
      <c r="P13" s="5"/>
      <c r="Q13" s="37">
        <f t="shared" si="4"/>
        <v>2302</v>
      </c>
      <c r="R13" s="37">
        <f t="shared" si="5"/>
        <v>1069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2364</v>
      </c>
      <c r="F14" s="46">
        <f>E14/E24</f>
        <v>0.15320803629293583</v>
      </c>
      <c r="G14" s="47">
        <f t="shared" si="0"/>
        <v>66</v>
      </c>
      <c r="H14" s="73">
        <f t="shared" si="1"/>
        <v>2.7918781725888325E-2</v>
      </c>
      <c r="I14" s="37">
        <v>6129</v>
      </c>
      <c r="J14" s="74">
        <f>I14/I24</f>
        <v>0.18692244350239409</v>
      </c>
      <c r="K14" s="37">
        <v>2430</v>
      </c>
      <c r="L14" s="46">
        <f>K14/K24</f>
        <v>0.15816193699557407</v>
      </c>
      <c r="M14" s="48">
        <f t="shared" si="2"/>
        <v>-3699</v>
      </c>
      <c r="N14" s="35">
        <f t="shared" si="3"/>
        <v>-0.6035242290748899</v>
      </c>
      <c r="O14" s="26"/>
      <c r="P14" s="5"/>
      <c r="Q14" s="37">
        <f t="shared" si="4"/>
        <v>6129</v>
      </c>
      <c r="R14" s="37">
        <f t="shared" si="5"/>
        <v>2430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590</v>
      </c>
      <c r="F15" s="46">
        <f>E15/E24</f>
        <v>3.8237200259235257E-2</v>
      </c>
      <c r="G15" s="47">
        <f t="shared" si="0"/>
        <v>-4</v>
      </c>
      <c r="H15" s="73">
        <f t="shared" si="1"/>
        <v>-6.7796610169491523E-3</v>
      </c>
      <c r="I15" s="37">
        <v>1466</v>
      </c>
      <c r="J15" s="74">
        <f>I15/I24</f>
        <v>4.4710116197505263E-2</v>
      </c>
      <c r="K15" s="37">
        <v>586</v>
      </c>
      <c r="L15" s="46">
        <f>K15/K24</f>
        <v>3.8141109086175476E-2</v>
      </c>
      <c r="M15" s="48">
        <f t="shared" si="2"/>
        <v>-880</v>
      </c>
      <c r="N15" s="35">
        <f t="shared" si="3"/>
        <v>-0.60027285129604369</v>
      </c>
      <c r="O15" s="26"/>
      <c r="P15" s="5"/>
      <c r="Q15" s="37">
        <f t="shared" si="4"/>
        <v>1466</v>
      </c>
      <c r="R15" s="37">
        <f t="shared" si="5"/>
        <v>586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4599</v>
      </c>
      <c r="F16" s="46">
        <f>E16/E24</f>
        <v>0.29805573558003889</v>
      </c>
      <c r="G16" s="47">
        <f t="shared" si="0"/>
        <v>-139</v>
      </c>
      <c r="H16" s="73">
        <f t="shared" si="1"/>
        <v>-3.0223961730811044E-2</v>
      </c>
      <c r="I16" s="37">
        <v>7527</v>
      </c>
      <c r="J16" s="74">
        <f>I16/I24</f>
        <v>0.22955869346427155</v>
      </c>
      <c r="K16" s="37">
        <v>4460</v>
      </c>
      <c r="L16" s="46">
        <f>K16/K24</f>
        <v>0.29028898724290547</v>
      </c>
      <c r="M16" s="48">
        <f t="shared" si="2"/>
        <v>-3067</v>
      </c>
      <c r="N16" s="35">
        <f t="shared" si="3"/>
        <v>-0.40746645409857846</v>
      </c>
      <c r="O16" s="26"/>
      <c r="P16" s="5"/>
      <c r="Q16" s="37">
        <f t="shared" si="4"/>
        <v>7527</v>
      </c>
      <c r="R16" s="37">
        <f t="shared" si="5"/>
        <v>4460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314</v>
      </c>
      <c r="F17" s="46">
        <f>E17/E24</f>
        <v>2.0349967595593002E-2</v>
      </c>
      <c r="G17" s="47">
        <f t="shared" si="0"/>
        <v>14</v>
      </c>
      <c r="H17" s="73">
        <f t="shared" si="1"/>
        <v>4.4585987261146494E-2</v>
      </c>
      <c r="I17" s="37">
        <v>740</v>
      </c>
      <c r="J17" s="74">
        <f>I17/I24</f>
        <v>2.2568544328890786E-2</v>
      </c>
      <c r="K17" s="37">
        <v>328</v>
      </c>
      <c r="L17" s="46">
        <f>K17/K24</f>
        <v>2.1348607133558968E-2</v>
      </c>
      <c r="M17" s="48">
        <f t="shared" si="2"/>
        <v>-412</v>
      </c>
      <c r="N17" s="35">
        <f t="shared" si="3"/>
        <v>-0.55675675675675673</v>
      </c>
      <c r="O17" s="26"/>
      <c r="P17" s="5"/>
      <c r="Q17" s="37">
        <f t="shared" si="4"/>
        <v>740</v>
      </c>
      <c r="R17" s="37">
        <f t="shared" si="5"/>
        <v>328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806</v>
      </c>
      <c r="F18" s="46">
        <f>E18/E24</f>
        <v>5.2235904082955281E-2</v>
      </c>
      <c r="G18" s="47">
        <f t="shared" si="0"/>
        <v>-26</v>
      </c>
      <c r="H18" s="73">
        <f t="shared" si="1"/>
        <v>-3.2258064516129031E-2</v>
      </c>
      <c r="I18" s="37">
        <v>1658</v>
      </c>
      <c r="J18" s="74">
        <f>I18/I24</f>
        <v>5.0565738509866114E-2</v>
      </c>
      <c r="K18" s="37">
        <v>780</v>
      </c>
      <c r="L18" s="46">
        <f>K18/K24</f>
        <v>5.0768029159073157E-2</v>
      </c>
      <c r="M18" s="48">
        <f t="shared" si="2"/>
        <v>-878</v>
      </c>
      <c r="N18" s="35">
        <f t="shared" si="3"/>
        <v>-0.52955367913148377</v>
      </c>
      <c r="O18" s="26"/>
      <c r="P18" s="5"/>
      <c r="Q18" s="37">
        <f t="shared" si="4"/>
        <v>1658</v>
      </c>
      <c r="R18" s="37">
        <f t="shared" si="5"/>
        <v>780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146</v>
      </c>
      <c r="F19" s="46">
        <f>E19/E24</f>
        <v>9.4620868438107589E-3</v>
      </c>
      <c r="G19" s="47">
        <f t="shared" si="0"/>
        <v>1</v>
      </c>
      <c r="H19" s="73">
        <f t="shared" si="1"/>
        <v>6.8493150684931503E-3</v>
      </c>
      <c r="I19" s="37">
        <v>307</v>
      </c>
      <c r="J19" s="74">
        <f>I19/I24</f>
        <v>9.3628960932019886E-3</v>
      </c>
      <c r="K19" s="37">
        <v>147</v>
      </c>
      <c r="L19" s="46">
        <f>K19/K24</f>
        <v>9.5678208799791723E-3</v>
      </c>
      <c r="M19" s="48">
        <f t="shared" si="2"/>
        <v>-160</v>
      </c>
      <c r="N19" s="35">
        <f t="shared" si="3"/>
        <v>-0.52117263843648209</v>
      </c>
      <c r="O19" s="26"/>
      <c r="P19" s="5"/>
      <c r="Q19" s="37">
        <f t="shared" si="4"/>
        <v>307</v>
      </c>
      <c r="R19" s="37">
        <f t="shared" si="5"/>
        <v>147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857</v>
      </c>
      <c r="F20" s="46">
        <f>E20/E24</f>
        <v>5.554115359688918E-2</v>
      </c>
      <c r="G20" s="47">
        <f t="shared" si="0"/>
        <v>-27</v>
      </c>
      <c r="H20" s="73">
        <f t="shared" si="1"/>
        <v>-3.1505250875145857E-2</v>
      </c>
      <c r="I20" s="37">
        <v>1492</v>
      </c>
      <c r="J20" s="74">
        <f>I20/I24</f>
        <v>4.5503065052304129E-2</v>
      </c>
      <c r="K20" s="37">
        <v>830</v>
      </c>
      <c r="L20" s="46">
        <f>K20/K24</f>
        <v>5.402239000260349E-2</v>
      </c>
      <c r="M20" s="48">
        <f t="shared" si="2"/>
        <v>-662</v>
      </c>
      <c r="N20" s="35">
        <f t="shared" si="3"/>
        <v>-0.44369973190348527</v>
      </c>
      <c r="O20" s="26"/>
      <c r="P20" s="5"/>
      <c r="Q20" s="37">
        <f t="shared" si="4"/>
        <v>1492</v>
      </c>
      <c r="R20" s="37">
        <f t="shared" si="5"/>
        <v>830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267</v>
      </c>
      <c r="F21" s="46">
        <f>E21/E24</f>
        <v>1.7303953337653923E-2</v>
      </c>
      <c r="G21" s="47">
        <f t="shared" si="0"/>
        <v>-8</v>
      </c>
      <c r="H21" s="73">
        <f t="shared" si="1"/>
        <v>-2.9962546816479401E-2</v>
      </c>
      <c r="I21" s="37">
        <v>634</v>
      </c>
      <c r="J21" s="74">
        <f>I21/I24</f>
        <v>1.9335752843941567E-2</v>
      </c>
      <c r="K21" s="37">
        <v>259</v>
      </c>
      <c r="L21" s="46">
        <f>K21/K24</f>
        <v>1.6857589169487111E-2</v>
      </c>
      <c r="M21" s="48">
        <f t="shared" si="2"/>
        <v>-375</v>
      </c>
      <c r="N21" s="35">
        <f t="shared" si="3"/>
        <v>-0.59148264984227128</v>
      </c>
      <c r="O21" s="26"/>
      <c r="P21" s="5"/>
      <c r="Q21" s="37">
        <f t="shared" si="4"/>
        <v>634</v>
      </c>
      <c r="R21" s="37">
        <f t="shared" si="5"/>
        <v>259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2547</v>
      </c>
      <c r="F22" s="46">
        <f>E22/E24</f>
        <v>0.16506804925469865</v>
      </c>
      <c r="G22" s="47">
        <f t="shared" si="0"/>
        <v>11</v>
      </c>
      <c r="H22" s="73">
        <f t="shared" si="1"/>
        <v>4.3188064389477815E-3</v>
      </c>
      <c r="I22" s="37">
        <v>5663</v>
      </c>
      <c r="J22" s="74">
        <f>I22/I24</f>
        <v>0.17271036018176827</v>
      </c>
      <c r="K22" s="37">
        <v>2558</v>
      </c>
      <c r="L22" s="46">
        <f>K22/K24</f>
        <v>0.16649310075501172</v>
      </c>
      <c r="M22" s="48">
        <f t="shared" si="2"/>
        <v>-3105</v>
      </c>
      <c r="N22" s="35">
        <f t="shared" si="3"/>
        <v>-0.54829595620695748</v>
      </c>
      <c r="O22" s="26"/>
      <c r="P22" s="5"/>
      <c r="Q22" s="37">
        <f t="shared" si="4"/>
        <v>5663</v>
      </c>
      <c r="R22" s="37">
        <f t="shared" si="5"/>
        <v>2558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856</v>
      </c>
      <c r="F23" s="46">
        <f>E23/E24</f>
        <v>5.5476344782890472E-2</v>
      </c>
      <c r="G23" s="47">
        <f t="shared" si="0"/>
        <v>39</v>
      </c>
      <c r="H23" s="73">
        <f t="shared" si="1"/>
        <v>4.55607476635514E-2</v>
      </c>
      <c r="I23" s="37">
        <v>2413</v>
      </c>
      <c r="J23" s="74">
        <f>I23/I24</f>
        <v>7.3591753331910092E-2</v>
      </c>
      <c r="K23" s="37">
        <v>895</v>
      </c>
      <c r="L23" s="46">
        <f>K23/K24</f>
        <v>5.8253059099192921E-2</v>
      </c>
      <c r="M23" s="48">
        <f t="shared" si="2"/>
        <v>-1518</v>
      </c>
      <c r="N23" s="35">
        <f t="shared" si="3"/>
        <v>-0.62909241607956901</v>
      </c>
      <c r="O23" s="26"/>
      <c r="P23" s="5"/>
      <c r="Q23" s="37">
        <f t="shared" si="4"/>
        <v>2413</v>
      </c>
      <c r="R23" s="37">
        <f t="shared" si="5"/>
        <v>895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15430</v>
      </c>
      <c r="F24" s="60">
        <f>E24/E24</f>
        <v>1</v>
      </c>
      <c r="G24" s="71">
        <f t="shared" ref="G24" si="6">K24-E24</f>
        <v>-66</v>
      </c>
      <c r="H24" s="61">
        <f t="shared" ref="H24" si="7">G24/E24</f>
        <v>-4.2773817239144521E-3</v>
      </c>
      <c r="I24" s="62">
        <f>SUM(I8:I23)</f>
        <v>32789</v>
      </c>
      <c r="J24" s="60">
        <f>I24/I24</f>
        <v>1</v>
      </c>
      <c r="K24" s="59">
        <f>SUM(K8:K23)</f>
        <v>15364</v>
      </c>
      <c r="L24" s="60">
        <f>K24/K24</f>
        <v>1</v>
      </c>
      <c r="M24" s="62">
        <f t="shared" ref="M24" si="8">K24-I24</f>
        <v>-17425</v>
      </c>
      <c r="N24" s="72">
        <f t="shared" ref="N24" si="9">M24/I24</f>
        <v>-0.53142822287962421</v>
      </c>
      <c r="O24" s="27"/>
      <c r="P24" s="5"/>
      <c r="Q24" s="68">
        <f>SUM(Q8:Q23)</f>
        <v>32789</v>
      </c>
      <c r="R24" s="69">
        <f>SUM(R8:R23)</f>
        <v>15364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2022-03-21T07:55:04Z</cp:lastPrinted>
  <dcterms:created xsi:type="dcterms:W3CDTF">2003-06-02T05:51:50Z</dcterms:created>
  <dcterms:modified xsi:type="dcterms:W3CDTF">2022-03-21T07:55:06Z</dcterms:modified>
</cp:coreProperties>
</file>